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389" activeTab="0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<sst xmlns="http://schemas.openxmlformats.org/spreadsheetml/2006/main" count="57" uniqueCount="51">
  <si>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CHAPTER</t>
  </si>
  <si>
    <t>HUM</t>
  </si>
  <si>
    <t>CHI</t>
  </si>
  <si>
    <t>SAC</t>
  </si>
  <si>
    <t>SON</t>
  </si>
  <si>
    <t>SF</t>
  </si>
  <si>
    <t>SJ</t>
  </si>
  <si>
    <t>STA</t>
  </si>
  <si>
    <t>FRE</t>
  </si>
  <si>
    <t>BAK</t>
  </si>
  <si>
    <t>LA</t>
  </si>
  <si>
    <t>NOR</t>
  </si>
  <si>
    <t>CO</t>
  </si>
  <si>
    <t>DH</t>
  </si>
  <si>
    <t>LB</t>
  </si>
  <si>
    <t>SLO</t>
  </si>
  <si>
    <t>FUL</t>
  </si>
  <si>
    <t>SD</t>
  </si>
  <si>
    <t>POM</t>
  </si>
  <si>
    <t>SB</t>
  </si>
  <si>
    <t>SM</t>
  </si>
  <si>
    <t>MB</t>
  </si>
  <si>
    <t>CMA</t>
  </si>
  <si>
    <t>CI</t>
  </si>
  <si>
    <t>TOTALS</t>
  </si>
  <si>
    <t>CAMPUS</t>
  </si>
  <si>
    <t>EB</t>
  </si>
  <si>
    <t>TOTAL EMPLOYEES IN BU 2-5-7-9</t>
  </si>
  <si>
    <t>Ethnicity</t>
  </si>
  <si>
    <t>Gender</t>
  </si>
  <si>
    <t>#</t>
  </si>
  <si>
    <t>Total</t>
  </si>
  <si>
    <t>Asian</t>
  </si>
  <si>
    <t>Black</t>
  </si>
  <si>
    <t>Hispanic</t>
  </si>
  <si>
    <t>Native American</t>
  </si>
  <si>
    <t>Unknown</t>
  </si>
  <si>
    <t>White</t>
  </si>
  <si>
    <t>Bargaining Unit</t>
  </si>
  <si>
    <t>IRPs as % of Unit</t>
  </si>
  <si>
    <t>Female                  732</t>
  </si>
  <si>
    <t>Male                      332</t>
  </si>
  <si>
    <t>Percent of Total</t>
  </si>
  <si>
    <t>2                            514</t>
  </si>
  <si>
    <t>5                          2010</t>
  </si>
  <si>
    <t>7                          6484</t>
  </si>
  <si>
    <t>9                          7282</t>
  </si>
  <si>
    <t>Total                   16290</t>
  </si>
  <si>
    <t>IRPs GRANTED</t>
  </si>
  <si>
    <t>% OF TOTAL IRPs GRANTED STATEWIDE</t>
  </si>
  <si>
    <t>% OF EMPLOYEES ON CAMPUS GRANTED IRPs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</si>
</sst>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Down">
        <bgColor indexed="9"/>
      </patternFill>
    </fill>
    <fill>
      <patternFill patternType="darkUp">
        <bgColor indexed="9"/>
      </patternFill>
    </fill>
    <fill>
      <patternFill patternType="darkDown"/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0" fontId="0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right" wrapText="1"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0" fontId="0" fillId="34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SheetLayoutView="108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4.7109375" style="12" bestFit="1" customWidth="1"/>
    <col min="2" max="2" width="8.8515625" style="12" customWidth="1"/>
    <col min="3" max="3" width="9.8515625" style="12" customWidth="1"/>
    <col min="4" max="4" width="14.7109375" style="12" customWidth="1"/>
    <col min="5" max="5" width="2.7109375" style="12" customWidth="1"/>
    <col min="6" max="6" width="20.57421875" style="12" customWidth="1"/>
    <col min="7" max="7" width="16.28125" style="11" customWidth="1"/>
    <col min="8" max="8" width="5.00390625" style="0" bestFit="1" customWidth="1"/>
    <col min="9" max="10" width="4.00390625" style="0" bestFit="1" customWidth="1"/>
    <col min="11" max="12" width="5.00390625" style="0" bestFit="1" customWidth="1"/>
  </cols>
  <sheetData>
    <row r="1" spans="1:7" ht="51">
      <c r="A1" s="1" t="s">
        <v>0</v>
      </c>
      <c r="B1" s="1" t="s">
        <v>25</v>
      </c>
      <c r="C1" s="2" t="s">
        <v>48</v>
      </c>
      <c r="D1" s="2" t="s">
        <v>50</v>
      </c>
      <c r="E1" s="25"/>
      <c r="F1" s="2" t="s">
        <v>27</v>
      </c>
      <c r="G1" s="24" t="s">
        <v>49</v>
      </c>
    </row>
    <row r="2" spans="1:7" ht="13.5" customHeight="1">
      <c r="A2" s="7">
        <v>310</v>
      </c>
      <c r="B2" s="4" t="s">
        <v>9</v>
      </c>
      <c r="C2" s="4">
        <v>20</v>
      </c>
      <c r="D2" s="6">
        <f aca="true" t="shared" si="0" ref="D2:D25">C2/F2</f>
        <v>0.06309148264984227</v>
      </c>
      <c r="E2" s="26"/>
      <c r="F2" s="5">
        <v>317</v>
      </c>
      <c r="G2" s="11">
        <f>C2/$C$27</f>
        <v>0.018796992481203006</v>
      </c>
    </row>
    <row r="3" spans="1:7" ht="13.5" customHeight="1">
      <c r="A3" s="7">
        <v>302</v>
      </c>
      <c r="B3" s="4" t="s">
        <v>2</v>
      </c>
      <c r="C3" s="4">
        <v>38</v>
      </c>
      <c r="D3" s="6">
        <f t="shared" si="0"/>
        <v>0.05819295558958652</v>
      </c>
      <c r="E3" s="26"/>
      <c r="F3" s="5">
        <v>653</v>
      </c>
      <c r="G3" s="11">
        <f aca="true" t="shared" si="1" ref="G3:G25">C3/$C$27</f>
        <v>0.03571428571428571</v>
      </c>
    </row>
    <row r="4" spans="1:7" ht="13.5" customHeight="1">
      <c r="A4" s="7">
        <v>324</v>
      </c>
      <c r="B4" s="4" t="s">
        <v>23</v>
      </c>
      <c r="C4" s="4">
        <v>31</v>
      </c>
      <c r="D4" s="6">
        <f t="shared" si="0"/>
        <v>0.18674698795180722</v>
      </c>
      <c r="E4" s="26"/>
      <c r="F4" s="5">
        <v>166</v>
      </c>
      <c r="G4" s="11">
        <f t="shared" si="1"/>
        <v>0.02913533834586466</v>
      </c>
    </row>
    <row r="5" spans="1:7" ht="13.5" customHeight="1">
      <c r="A5" s="7">
        <v>323</v>
      </c>
      <c r="B5" s="4" t="s">
        <v>22</v>
      </c>
      <c r="C5" s="4">
        <v>0</v>
      </c>
      <c r="D5" s="6">
        <f t="shared" si="0"/>
        <v>0</v>
      </c>
      <c r="E5" s="26"/>
      <c r="F5" s="5">
        <v>80</v>
      </c>
      <c r="G5" s="11">
        <f t="shared" si="1"/>
        <v>0</v>
      </c>
    </row>
    <row r="6" spans="1:7" ht="13.5" customHeight="1">
      <c r="A6" s="7">
        <v>313</v>
      </c>
      <c r="B6" s="4" t="s">
        <v>12</v>
      </c>
      <c r="C6" s="4">
        <v>16</v>
      </c>
      <c r="D6" s="6">
        <f t="shared" si="0"/>
        <v>0.06201550387596899</v>
      </c>
      <c r="E6" s="26"/>
      <c r="F6" s="5">
        <v>258</v>
      </c>
      <c r="G6" s="11">
        <f t="shared" si="1"/>
        <v>0.015037593984962405</v>
      </c>
    </row>
    <row r="7" spans="1:7" ht="13.5" customHeight="1">
      <c r="A7" s="7">
        <v>314</v>
      </c>
      <c r="B7" s="4" t="s">
        <v>13</v>
      </c>
      <c r="C7" s="4">
        <v>13</v>
      </c>
      <c r="D7" s="6">
        <f t="shared" si="0"/>
        <v>0.034031413612565446</v>
      </c>
      <c r="E7" s="26"/>
      <c r="F7" s="5">
        <v>382</v>
      </c>
      <c r="G7" s="11">
        <f t="shared" si="1"/>
        <v>0.012218045112781954</v>
      </c>
    </row>
    <row r="8" spans="1:7" ht="13.5" customHeight="1">
      <c r="A8" s="7">
        <v>306</v>
      </c>
      <c r="B8" s="4" t="s">
        <v>26</v>
      </c>
      <c r="C8" s="4">
        <v>23</v>
      </c>
      <c r="D8" s="6">
        <f t="shared" si="0"/>
        <v>0.039792387543252594</v>
      </c>
      <c r="E8" s="26"/>
      <c r="F8" s="5">
        <v>578</v>
      </c>
      <c r="G8" s="11">
        <f t="shared" si="1"/>
        <v>0.021616541353383457</v>
      </c>
    </row>
    <row r="9" spans="1:7" ht="13.5" customHeight="1">
      <c r="A9" s="7">
        <v>309</v>
      </c>
      <c r="B9" s="4" t="s">
        <v>8</v>
      </c>
      <c r="C9" s="4">
        <v>36</v>
      </c>
      <c r="D9" s="6">
        <f t="shared" si="0"/>
        <v>0.04712041884816754</v>
      </c>
      <c r="E9" s="26"/>
      <c r="F9" s="5">
        <v>764</v>
      </c>
      <c r="G9" s="11">
        <f t="shared" si="1"/>
        <v>0.03383458646616541</v>
      </c>
    </row>
    <row r="10" spans="1:7" ht="13.5" customHeight="1">
      <c r="A10" s="7">
        <v>317</v>
      </c>
      <c r="B10" s="4" t="s">
        <v>16</v>
      </c>
      <c r="C10" s="4">
        <v>47</v>
      </c>
      <c r="D10" s="6">
        <f t="shared" si="0"/>
        <v>0.04936974789915966</v>
      </c>
      <c r="E10" s="26"/>
      <c r="F10" s="5">
        <v>952</v>
      </c>
      <c r="G10" s="11">
        <f t="shared" si="1"/>
        <v>0.044172932330827065</v>
      </c>
    </row>
    <row r="11" spans="1:7" ht="13.5" customHeight="1">
      <c r="A11" s="2">
        <v>301</v>
      </c>
      <c r="B11" s="4" t="s">
        <v>1</v>
      </c>
      <c r="C11" s="4">
        <v>30</v>
      </c>
      <c r="D11" s="6">
        <f t="shared" si="0"/>
        <v>0.06787330316742081</v>
      </c>
      <c r="E11" s="26"/>
      <c r="F11" s="5">
        <v>442</v>
      </c>
      <c r="G11" s="11">
        <f t="shared" si="1"/>
        <v>0.02819548872180451</v>
      </c>
    </row>
    <row r="12" spans="1:7" ht="13.5" customHeight="1">
      <c r="A12" s="7">
        <v>311</v>
      </c>
      <c r="B12" s="4" t="s">
        <v>10</v>
      </c>
      <c r="C12" s="4">
        <v>18</v>
      </c>
      <c r="D12" s="6">
        <f t="shared" si="0"/>
        <v>0.02936378466557912</v>
      </c>
      <c r="E12" s="26"/>
      <c r="F12" s="5">
        <v>613</v>
      </c>
      <c r="G12" s="11">
        <f t="shared" si="1"/>
        <v>0.016917293233082706</v>
      </c>
    </row>
    <row r="13" spans="1:7" ht="13.5" customHeight="1">
      <c r="A13" s="7">
        <v>315</v>
      </c>
      <c r="B13" s="4" t="s">
        <v>14</v>
      </c>
      <c r="C13" s="4">
        <v>85</v>
      </c>
      <c r="D13" s="6">
        <f t="shared" si="0"/>
        <v>0.07252559726962457</v>
      </c>
      <c r="E13" s="26"/>
      <c r="F13" s="5">
        <v>1172</v>
      </c>
      <c r="G13" s="11">
        <f t="shared" si="1"/>
        <v>0.07988721804511278</v>
      </c>
    </row>
    <row r="14" spans="1:7" ht="13.5" customHeight="1">
      <c r="A14" s="7">
        <v>322</v>
      </c>
      <c r="B14" s="4" t="s">
        <v>21</v>
      </c>
      <c r="C14" s="4">
        <v>10</v>
      </c>
      <c r="D14" s="6">
        <f t="shared" si="0"/>
        <v>0.04048582995951417</v>
      </c>
      <c r="E14" s="26"/>
      <c r="F14" s="5">
        <v>247</v>
      </c>
      <c r="G14" s="11">
        <f t="shared" si="1"/>
        <v>0.009398496240601503</v>
      </c>
    </row>
    <row r="15" spans="1:7" ht="13.5" customHeight="1">
      <c r="A15" s="7">
        <v>312</v>
      </c>
      <c r="B15" s="4" t="s">
        <v>11</v>
      </c>
      <c r="C15" s="4">
        <v>83</v>
      </c>
      <c r="D15" s="6">
        <f t="shared" si="0"/>
        <v>0.06968933669185558</v>
      </c>
      <c r="E15" s="26"/>
      <c r="F15" s="5">
        <v>1191</v>
      </c>
      <c r="G15" s="11">
        <f t="shared" si="1"/>
        <v>0.07800751879699248</v>
      </c>
    </row>
    <row r="16" spans="1:7" ht="13.5" customHeight="1">
      <c r="A16" s="7">
        <v>319</v>
      </c>
      <c r="B16" s="4" t="s">
        <v>18</v>
      </c>
      <c r="C16" s="4">
        <v>77</v>
      </c>
      <c r="D16" s="6">
        <f t="shared" si="0"/>
        <v>0.09144893111638955</v>
      </c>
      <c r="E16" s="26"/>
      <c r="F16" s="5">
        <v>842</v>
      </c>
      <c r="G16" s="11">
        <f t="shared" si="1"/>
        <v>0.07236842105263158</v>
      </c>
    </row>
    <row r="17" spans="1:7" ht="13.5" customHeight="1">
      <c r="A17" s="7">
        <v>303</v>
      </c>
      <c r="B17" s="4" t="s">
        <v>3</v>
      </c>
      <c r="C17" s="4">
        <v>31</v>
      </c>
      <c r="D17" s="6">
        <f t="shared" si="0"/>
        <v>0.0302734375</v>
      </c>
      <c r="E17" s="26"/>
      <c r="F17" s="5">
        <v>1024</v>
      </c>
      <c r="G17" s="11">
        <f t="shared" si="1"/>
        <v>0.02913533834586466</v>
      </c>
    </row>
    <row r="18" spans="1:7" ht="13.5" customHeight="1">
      <c r="A18" s="7">
        <v>320</v>
      </c>
      <c r="B18" s="4" t="s">
        <v>19</v>
      </c>
      <c r="C18" s="4">
        <v>59</v>
      </c>
      <c r="D18" s="6">
        <f t="shared" si="0"/>
        <v>0.08952959028831563</v>
      </c>
      <c r="E18" s="26"/>
      <c r="F18" s="5">
        <v>659</v>
      </c>
      <c r="G18" s="11">
        <f t="shared" si="1"/>
        <v>0.05545112781954887</v>
      </c>
    </row>
    <row r="19" spans="1:7" ht="13.5" customHeight="1">
      <c r="A19" s="7">
        <v>318</v>
      </c>
      <c r="B19" s="4" t="s">
        <v>17</v>
      </c>
      <c r="C19" s="4">
        <v>75</v>
      </c>
      <c r="D19" s="6">
        <f t="shared" si="0"/>
        <v>0.060435132957292505</v>
      </c>
      <c r="E19" s="26"/>
      <c r="F19" s="5">
        <v>1241</v>
      </c>
      <c r="G19" s="11">
        <f t="shared" si="1"/>
        <v>0.07048872180451128</v>
      </c>
    </row>
    <row r="20" spans="1:7" ht="13.5" customHeight="1">
      <c r="A20" s="7">
        <v>305</v>
      </c>
      <c r="B20" s="4" t="s">
        <v>5</v>
      </c>
      <c r="C20" s="4">
        <v>93</v>
      </c>
      <c r="D20" s="6">
        <f t="shared" si="0"/>
        <v>0.05988409529942048</v>
      </c>
      <c r="E20" s="26"/>
      <c r="F20" s="5">
        <v>1553</v>
      </c>
      <c r="G20" s="11">
        <f t="shared" si="1"/>
        <v>0.08740601503759399</v>
      </c>
    </row>
    <row r="21" spans="1:7" ht="13.5" customHeight="1">
      <c r="A21" s="7">
        <v>307</v>
      </c>
      <c r="B21" s="4" t="s">
        <v>6</v>
      </c>
      <c r="C21" s="4">
        <v>68</v>
      </c>
      <c r="D21" s="6">
        <f t="shared" si="0"/>
        <v>0.07090719499478623</v>
      </c>
      <c r="E21" s="26"/>
      <c r="F21" s="5">
        <v>959</v>
      </c>
      <c r="G21" s="11">
        <f t="shared" si="1"/>
        <v>0.06390977443609022</v>
      </c>
    </row>
    <row r="22" spans="1:7" ht="13.5" customHeight="1">
      <c r="A22" s="7">
        <v>316</v>
      </c>
      <c r="B22" s="4" t="s">
        <v>15</v>
      </c>
      <c r="C22" s="4">
        <v>114</v>
      </c>
      <c r="D22" s="6">
        <f t="shared" si="0"/>
        <v>0.11003861003861004</v>
      </c>
      <c r="E22" s="26"/>
      <c r="F22" s="5">
        <v>1036</v>
      </c>
      <c r="G22" s="11">
        <f t="shared" si="1"/>
        <v>0.10714285714285714</v>
      </c>
    </row>
    <row r="23" spans="1:7" ht="13.5" customHeight="1">
      <c r="A23" s="7">
        <v>321</v>
      </c>
      <c r="B23" s="4" t="s">
        <v>20</v>
      </c>
      <c r="C23" s="4">
        <v>52</v>
      </c>
      <c r="D23" s="6">
        <f t="shared" si="0"/>
        <v>0.16666666666666666</v>
      </c>
      <c r="E23" s="26"/>
      <c r="F23" s="5">
        <v>312</v>
      </c>
      <c r="G23" s="11">
        <f t="shared" si="1"/>
        <v>0.04887218045112782</v>
      </c>
    </row>
    <row r="24" spans="1:7" ht="13.5" customHeight="1">
      <c r="A24" s="7">
        <v>304</v>
      </c>
      <c r="B24" s="4" t="s">
        <v>4</v>
      </c>
      <c r="C24" s="4">
        <v>29</v>
      </c>
      <c r="D24" s="6">
        <f t="shared" si="0"/>
        <v>0.061052631578947365</v>
      </c>
      <c r="E24" s="26"/>
      <c r="F24" s="5">
        <v>475</v>
      </c>
      <c r="G24" s="11">
        <f t="shared" si="1"/>
        <v>0.02725563909774436</v>
      </c>
    </row>
    <row r="25" spans="1:7" ht="13.5" customHeight="1">
      <c r="A25" s="7">
        <v>308</v>
      </c>
      <c r="B25" s="4" t="s">
        <v>7</v>
      </c>
      <c r="C25" s="4">
        <v>16</v>
      </c>
      <c r="D25" s="6">
        <f t="shared" si="0"/>
        <v>0.0427807486631016</v>
      </c>
      <c r="E25" s="26"/>
      <c r="F25" s="5">
        <v>374</v>
      </c>
      <c r="G25" s="11">
        <f t="shared" si="1"/>
        <v>0.015037593984962405</v>
      </c>
    </row>
    <row r="26" spans="1:6" ht="13.5" customHeight="1">
      <c r="A26" s="1"/>
      <c r="B26" s="1"/>
      <c r="C26" s="1"/>
      <c r="D26" s="3"/>
      <c r="E26" s="25"/>
      <c r="F26" s="2"/>
    </row>
    <row r="27" spans="1:7" ht="12.75">
      <c r="A27" s="8" t="s">
        <v>24</v>
      </c>
      <c r="B27" s="9"/>
      <c r="C27" s="9">
        <f>SUM(C2:C26)</f>
        <v>1064</v>
      </c>
      <c r="D27" s="6">
        <f>C27/F27</f>
        <v>0.06531614487415592</v>
      </c>
      <c r="E27" s="27"/>
      <c r="F27" s="10">
        <f>SUM(F2:F25)</f>
        <v>16290</v>
      </c>
      <c r="G27" s="11">
        <f>SUM(G2:G26)</f>
        <v>0.9999999999999999</v>
      </c>
    </row>
    <row r="28" ht="12.75">
      <c r="E28" s="16"/>
    </row>
    <row r="29" spans="1:7" ht="12.75">
      <c r="A29" s="18"/>
      <c r="B29" s="18"/>
      <c r="C29" s="18"/>
      <c r="D29" s="18"/>
      <c r="E29" s="18"/>
      <c r="F29" s="18"/>
      <c r="G29" s="19"/>
    </row>
    <row r="30" spans="1:7" ht="12.75">
      <c r="A30" s="13" t="s">
        <v>28</v>
      </c>
      <c r="B30" s="12" t="s">
        <v>30</v>
      </c>
      <c r="D30" s="12" t="s">
        <v>42</v>
      </c>
      <c r="E30" s="16"/>
      <c r="F30" s="13" t="s">
        <v>29</v>
      </c>
      <c r="G30" s="11" t="s">
        <v>42</v>
      </c>
    </row>
    <row r="31" ht="12.75">
      <c r="E31" s="16"/>
    </row>
    <row r="32" spans="1:7" ht="12.75">
      <c r="A32" s="12" t="s">
        <v>32</v>
      </c>
      <c r="B32" s="12">
        <v>172</v>
      </c>
      <c r="D32" s="15">
        <f>B32/$B$38</f>
        <v>0.16165413533834586</v>
      </c>
      <c r="E32" s="17"/>
      <c r="F32" s="12" t="s">
        <v>40</v>
      </c>
      <c r="G32" s="11">
        <f>732/(332+732)</f>
        <v>0.6879699248120301</v>
      </c>
    </row>
    <row r="33" spans="1:7" ht="12.75">
      <c r="A33" s="12" t="s">
        <v>33</v>
      </c>
      <c r="B33" s="12">
        <v>63</v>
      </c>
      <c r="D33" s="15">
        <f aca="true" t="shared" si="2" ref="D33:D38">B33/$B$38</f>
        <v>0.05921052631578947</v>
      </c>
      <c r="E33" s="17"/>
      <c r="F33" s="12" t="s">
        <v>41</v>
      </c>
      <c r="G33" s="11">
        <f>332/(332+732)</f>
        <v>0.31203007518796994</v>
      </c>
    </row>
    <row r="34" spans="1:7" ht="12.75">
      <c r="A34" s="14" t="s">
        <v>34</v>
      </c>
      <c r="B34" s="12">
        <v>193</v>
      </c>
      <c r="D34" s="15">
        <f t="shared" si="2"/>
        <v>0.18139097744360902</v>
      </c>
      <c r="E34" s="17"/>
      <c r="F34" s="14" t="s">
        <v>47</v>
      </c>
      <c r="G34" s="11">
        <f>SUM(G32:G33)</f>
        <v>1</v>
      </c>
    </row>
    <row r="35" spans="1:5" ht="12.75">
      <c r="A35" s="14" t="s">
        <v>35</v>
      </c>
      <c r="B35" s="14">
        <v>9</v>
      </c>
      <c r="C35" s="14"/>
      <c r="D35" s="15">
        <f t="shared" si="2"/>
        <v>0.008458646616541353</v>
      </c>
      <c r="E35" s="17"/>
    </row>
    <row r="36" spans="1:5" ht="12.75">
      <c r="A36" s="14" t="s">
        <v>36</v>
      </c>
      <c r="B36" s="14">
        <v>6</v>
      </c>
      <c r="C36" s="14"/>
      <c r="D36" s="15">
        <f t="shared" si="2"/>
        <v>0.005639097744360902</v>
      </c>
      <c r="E36" s="17"/>
    </row>
    <row r="37" spans="1:5" ht="12.75">
      <c r="A37" s="14" t="s">
        <v>37</v>
      </c>
      <c r="B37" s="14">
        <v>621</v>
      </c>
      <c r="C37" s="14"/>
      <c r="D37" s="15">
        <f t="shared" si="2"/>
        <v>0.5836466165413534</v>
      </c>
      <c r="E37" s="17"/>
    </row>
    <row r="38" spans="1:5" ht="12.75">
      <c r="A38" s="14" t="s">
        <v>31</v>
      </c>
      <c r="B38" s="12">
        <f>SUM(B32:B37)</f>
        <v>1064</v>
      </c>
      <c r="D38" s="15">
        <f t="shared" si="2"/>
        <v>1</v>
      </c>
      <c r="E38" s="17"/>
    </row>
    <row r="39" spans="1:7" ht="12.75">
      <c r="A39" s="16"/>
      <c r="B39" s="16"/>
      <c r="C39" s="16"/>
      <c r="D39" s="16"/>
      <c r="E39" s="16"/>
      <c r="F39" s="16"/>
      <c r="G39" s="20"/>
    </row>
    <row r="40" spans="1:7" ht="12.75">
      <c r="A40" s="21" t="s">
        <v>38</v>
      </c>
      <c r="B40" s="12" t="s">
        <v>30</v>
      </c>
      <c r="D40" s="12" t="s">
        <v>42</v>
      </c>
      <c r="E40" s="16"/>
      <c r="F40" s="21" t="s">
        <v>38</v>
      </c>
      <c r="G40" s="11" t="s">
        <v>39</v>
      </c>
    </row>
    <row r="41" ht="12.75">
      <c r="E41" s="16"/>
    </row>
    <row r="42" spans="1:7" ht="12.75">
      <c r="A42" s="12">
        <v>2</v>
      </c>
      <c r="B42" s="12">
        <v>37</v>
      </c>
      <c r="D42" s="15">
        <f>B42/$B$46</f>
        <v>0.03477443609022556</v>
      </c>
      <c r="E42" s="16"/>
      <c r="F42" s="22" t="s">
        <v>43</v>
      </c>
      <c r="G42" s="11">
        <f>37/514</f>
        <v>0.07198443579766536</v>
      </c>
    </row>
    <row r="43" spans="1:7" ht="12.75">
      <c r="A43" s="12">
        <v>5</v>
      </c>
      <c r="B43" s="12">
        <v>65</v>
      </c>
      <c r="D43" s="15">
        <f>B43/$B$46</f>
        <v>0.06109022556390977</v>
      </c>
      <c r="E43" s="16"/>
      <c r="F43" s="22" t="s">
        <v>44</v>
      </c>
      <c r="G43" s="11">
        <f>65/2010</f>
        <v>0.03233830845771144</v>
      </c>
    </row>
    <row r="44" spans="1:7" ht="12.75">
      <c r="A44" s="12">
        <v>7</v>
      </c>
      <c r="B44" s="12">
        <v>371</v>
      </c>
      <c r="D44" s="15">
        <f>B44/$B$46</f>
        <v>0.34868421052631576</v>
      </c>
      <c r="E44" s="16"/>
      <c r="F44" s="22" t="s">
        <v>45</v>
      </c>
      <c r="G44" s="11">
        <f>371/6484</f>
        <v>0.057217766810610735</v>
      </c>
    </row>
    <row r="45" spans="1:7" ht="12.75">
      <c r="A45" s="14">
        <v>9</v>
      </c>
      <c r="B45" s="14">
        <v>591</v>
      </c>
      <c r="C45" s="14"/>
      <c r="D45" s="15">
        <f>B45/$B$46</f>
        <v>0.5554511278195489</v>
      </c>
      <c r="E45" s="16"/>
      <c r="F45" s="23" t="s">
        <v>46</v>
      </c>
      <c r="G45" s="11">
        <f>591/7282</f>
        <v>0.08115902224663554</v>
      </c>
    </row>
    <row r="46" spans="1:7" ht="12.75">
      <c r="A46" s="12" t="s">
        <v>31</v>
      </c>
      <c r="B46" s="12">
        <f>SUM(B42:B45)</f>
        <v>1064</v>
      </c>
      <c r="D46" s="15">
        <f>B46/$B$46</f>
        <v>1</v>
      </c>
      <c r="E46" s="16"/>
      <c r="F46" s="12" t="s">
        <v>47</v>
      </c>
      <c r="G46" s="11">
        <f>1064/16290</f>
        <v>0.06531614487415592</v>
      </c>
    </row>
    <row r="47" spans="1:7" ht="12.75">
      <c r="A47" s="18"/>
      <c r="B47" s="18"/>
      <c r="C47" s="18"/>
      <c r="D47" s="18"/>
      <c r="E47" s="16"/>
      <c r="F47" s="18"/>
      <c r="G47" s="19"/>
    </row>
  </sheetData>
  <sheetProtection/>
  <printOptions gridLines="1" horizontalCentered="1"/>
  <pageMargins left="0.75" right="0.75" top="1.5" bottom="0.75" header="1" footer="0.5"/>
  <pageSetup horizontalDpi="300" verticalDpi="300" orientation="portrait" r:id="rId1"/>
  <headerFooter alignWithMargins="0">
    <oddHeader>&amp;C&amp;"Arial,Bold"&amp;12IRPs granted to CSUEU-represented employees
July 1, 2006 - June 30, 2007</oddHeader>
    <oddFooter>&amp;L&amp;D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27" zoomScalePageLayoutView="0" workbookViewId="0" topLeftCell="A1">
      <selection activeCell="B9" sqref="B9"/>
    </sheetView>
  </sheetViews>
  <sheetFormatPr defaultColWidth="9.140625" defaultRowHeight="12.75"/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25" zoomScalePageLayoutView="0" workbookViewId="0" topLeftCell="A1">
      <selection activeCell="A1" sqref="A1:F16384"/>
    </sheetView>
  </sheetViews>
  <sheetFormatPr defaultColWidth="9.140625" defaultRowHeight="12.75"/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Kobata</cp:lastModifiedBy>
  <cp:lastPrinted>2007-09-25T16:38:08Z</cp:lastPrinted>
  <dcterms:created xsi:type="dcterms:W3CDTF">2007-01-17T08:52:16Z</dcterms:created>
  <dcterms:modified xsi:type="dcterms:W3CDTF">2008-10-13T21:21:53Z</dcterms:modified>
  <cp:category/>
  <cp:version/>
  <cp:contentType/>
  <cp:contentStatus/>
</cp:coreProperties>
</file>